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6E25AB4A-434E-49D3-A1CD-B800FDD38657}" xr6:coauthVersionLast="45" xr6:coauthVersionMax="45" xr10:uidLastSave="{00000000-0000-0000-0000-000000000000}"/>
  <bookViews>
    <workbookView xWindow="15252" yWindow="-756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Foglio1!$A$1:$J$42</definedName>
  </definedNames>
  <calcPr calcId="181029"/>
</workbook>
</file>

<file path=xl/calcChain.xml><?xml version="1.0" encoding="utf-8"?>
<calcChain xmlns="http://schemas.openxmlformats.org/spreadsheetml/2006/main">
  <c r="B19" i="1" l="1"/>
  <c r="B20" i="1"/>
  <c r="D9" i="1" l="1"/>
  <c r="B9" i="1"/>
  <c r="D8" i="1"/>
  <c r="B8" i="1"/>
  <c r="G27" i="1" l="1"/>
  <c r="G28" i="1"/>
  <c r="G29" i="1"/>
  <c r="G26" i="1"/>
  <c r="I25" i="1"/>
  <c r="D28" i="1"/>
  <c r="D29" i="1"/>
  <c r="H27" i="1"/>
  <c r="H28" i="1"/>
  <c r="H29" i="1"/>
  <c r="H26" i="1"/>
  <c r="G25" i="1"/>
  <c r="I28" i="1" l="1"/>
  <c r="I27" i="1"/>
  <c r="I29" i="1"/>
  <c r="I26" i="1"/>
  <c r="D20" i="1"/>
  <c r="D19" i="1"/>
  <c r="B10" i="1" l="1"/>
  <c r="D10" i="1"/>
</calcChain>
</file>

<file path=xl/sharedStrings.xml><?xml version="1.0" encoding="utf-8"?>
<sst xmlns="http://schemas.openxmlformats.org/spreadsheetml/2006/main" count="38" uniqueCount="33">
  <si>
    <t>Ammontare complessivo dei premi collegati alla performance stanziati ed effettivamente distribuiti</t>
  </si>
  <si>
    <t>Dirigenti</t>
  </si>
  <si>
    <t xml:space="preserve">Non dirigenti personale del comparto </t>
  </si>
  <si>
    <t>Riferimento normativo: Art. 20, c. 2, d.lgs. 33/2013</t>
  </si>
  <si>
    <t>Riferimento normativo: Art. 20, c. 1, d.lgs. 33/2013</t>
  </si>
  <si>
    <t>Distribuzione del trattamento accessorio, in forma aggregata, al fine di dare conto del livello di selettività utilizzato nella distribuzione dei premi e degli incentivi</t>
  </si>
  <si>
    <t>Totale</t>
  </si>
  <si>
    <t>Premi stanziati</t>
  </si>
  <si>
    <t>Premi distribuiti</t>
  </si>
  <si>
    <t>N. dipendenti</t>
  </si>
  <si>
    <t>Premio mediamente conseguibile</t>
  </si>
  <si>
    <t>Il Direttore ha ottenuto una valutazione complessiva &gt; 90% ed una retribuzione di risultato pari al</t>
  </si>
  <si>
    <t>100% di quella potenziale.</t>
  </si>
  <si>
    <t>Il personale non dirigente in relazione alla performance ha ottenuto una retribuzione di risultato</t>
  </si>
  <si>
    <t>(le posizioni organizzative) ed ha partecipato alla ripartizione del fondo produttività in misura</t>
  </si>
  <si>
    <t xml:space="preserve">Grado di differenziazione dell'utilizzo della premialità sia per i dirigenti che per i dipendenti </t>
  </si>
  <si>
    <t>%</t>
  </si>
  <si>
    <t>Valutazione</t>
  </si>
  <si>
    <t>La tabella che segue evidenzia in sintesi gli esiti del processo di valutazione del grado di raggiungimento degli obiettivi  e della performance individuale e organizzativa dei dirigenti e del personale di comparto.</t>
  </si>
  <si>
    <t>Entità del premio mediamente conseguibile dal personale dirigenziale e non dirigenziale</t>
  </si>
  <si>
    <t>ottenuto una valutazione complessiva &gt; 90% ed una retribuzione pari al 100% di quella potenziale,</t>
  </si>
  <si>
    <t xml:space="preserve"> &gt; 50% e ≤ 70% ed una retribuzione pari al 50% di quella potenziale.</t>
  </si>
  <si>
    <t>00,00-50,00</t>
  </si>
  <si>
    <t>50,01-70,00</t>
  </si>
  <si>
    <t>70,01-90,00</t>
  </si>
  <si>
    <t>90,01-100,00</t>
  </si>
  <si>
    <t xml:space="preserve">pari all’ 80% di quella potenziale e 2 dipendenti hanno ottenuto una valutazione complessiva </t>
  </si>
  <si>
    <t>Ammontare complessivo dei premi ( Anno 2018):</t>
  </si>
  <si>
    <t>Dati relativi ai premi (Anno 2018):</t>
  </si>
  <si>
    <t>pari al 100% di quella potenziale.</t>
  </si>
  <si>
    <t xml:space="preserve">L’unico dirigente ha ottenuto una valutazione complessiva &gt; 90% ed una retribuzione di risultato </t>
  </si>
  <si>
    <t>rapportata al punteggio individuale conseguito ed al parametro di categoria, 16 dipendenti hanno</t>
  </si>
  <si>
    <t>8 dipendenti hanno ottenuto una valutazione complessiva &gt; 70% e ≤ 90% ed una retribuzione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</si>
</sst>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wrapText="1"/>
    </xf>
    <xf numFmtId="0" fontId="4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64" fontId="0" fillId="0" borderId="3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3" xfId="1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0" fontId="1" fillId="0" borderId="3" xfId="1" applyNumberFormat="1" applyFill="1" applyBorder="1" applyAlignment="1">
      <alignment horizontal="center"/>
    </xf>
    <xf numFmtId="0" fontId="1" fillId="0" borderId="2" xfId="1" applyNumberForma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0" fillId="0" borderId="4" xfId="0" quotePrefix="1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%20Ammontare%20premi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6">
          <cell r="E6">
            <v>20114.829999999991</v>
          </cell>
          <cell r="F6">
            <v>19593.510000000002</v>
          </cell>
        </row>
        <row r="8">
          <cell r="B8">
            <v>25999.91</v>
          </cell>
          <cell r="C8">
            <v>25999.91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workbookViewId="0">
      <selection activeCell="M35" sqref="M35"/>
    </sheetView>
  </sheetViews>
  <sheetFormatPr defaultRowHeight="15" x14ac:dyDescent="0.25"/>
  <cols>
    <col min="1" max="1" width="17.7109375" customWidth="1"/>
    <col min="2" max="3" width="7.7109375" customWidth="1"/>
    <col min="4" max="4" width="8.140625" bestFit="1" customWidth="1"/>
    <col min="5" max="6" width="7.7109375" customWidth="1"/>
    <col min="8" max="9" width="8.85546875" style="3"/>
  </cols>
  <sheetData>
    <row r="1" spans="1:10" x14ac:dyDescent="0.25">
      <c r="A1" t="s">
        <v>4</v>
      </c>
    </row>
    <row r="3" spans="1:10" x14ac:dyDescent="0.25">
      <c r="A3" s="2" t="s">
        <v>27</v>
      </c>
    </row>
    <row r="4" spans="1:10" x14ac:dyDescent="0.25">
      <c r="A4" s="2"/>
    </row>
    <row r="5" spans="1:10" ht="13.15" customHeight="1" x14ac:dyDescent="0.2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3"/>
    </row>
    <row r="7" spans="1:10" x14ac:dyDescent="0.25">
      <c r="B7" s="16" t="s">
        <v>7</v>
      </c>
      <c r="C7" s="17"/>
      <c r="D7" s="16" t="s">
        <v>8</v>
      </c>
      <c r="E7" s="18"/>
    </row>
    <row r="8" spans="1:10" x14ac:dyDescent="0.25">
      <c r="A8" s="4" t="s">
        <v>1</v>
      </c>
      <c r="B8" s="21">
        <f>[1]Foglio1!$B$8</f>
        <v>25999.91</v>
      </c>
      <c r="C8" s="22"/>
      <c r="D8" s="21">
        <f>[1]Foglio1!$C$8</f>
        <v>25999.91</v>
      </c>
      <c r="E8" s="23"/>
    </row>
    <row r="9" spans="1:10" ht="45" x14ac:dyDescent="0.25">
      <c r="A9" s="4" t="s">
        <v>2</v>
      </c>
      <c r="B9" s="24">
        <f>[1]Foglio1!$E$6</f>
        <v>20114.829999999991</v>
      </c>
      <c r="C9" s="25"/>
      <c r="D9" s="24">
        <f>[1]Foglio1!$F$6</f>
        <v>19593.510000000002</v>
      </c>
      <c r="E9" s="26"/>
    </row>
    <row r="10" spans="1:10" x14ac:dyDescent="0.25">
      <c r="A10" s="1" t="s">
        <v>6</v>
      </c>
      <c r="B10" s="27">
        <f>SUM(B8:C9)</f>
        <v>46114.739999999991</v>
      </c>
      <c r="C10" s="28"/>
      <c r="D10" s="27">
        <f>SUM(D8:E9)</f>
        <v>45593.42</v>
      </c>
      <c r="E10" s="29"/>
    </row>
    <row r="11" spans="1:10" x14ac:dyDescent="0.25">
      <c r="B11" s="30"/>
      <c r="C11" s="30"/>
      <c r="D11" s="30"/>
      <c r="E11" s="30"/>
    </row>
    <row r="12" spans="1:10" x14ac:dyDescent="0.25">
      <c r="A12" t="s">
        <v>3</v>
      </c>
      <c r="B12" s="30"/>
      <c r="C12" s="30"/>
      <c r="D12" s="30"/>
      <c r="E12" s="30"/>
    </row>
    <row r="13" spans="1:10" ht="6" customHeight="1" x14ac:dyDescent="0.25">
      <c r="B13" s="30"/>
      <c r="C13" s="30"/>
      <c r="D13" s="30"/>
      <c r="E13" s="30"/>
    </row>
    <row r="14" spans="1:10" x14ac:dyDescent="0.25">
      <c r="A14" s="2" t="s">
        <v>28</v>
      </c>
      <c r="B14" s="30"/>
      <c r="C14" s="30"/>
      <c r="D14" s="30"/>
      <c r="E14" s="30"/>
    </row>
    <row r="15" spans="1:10" ht="6" customHeight="1" x14ac:dyDescent="0.25">
      <c r="B15" s="30"/>
      <c r="C15" s="30"/>
      <c r="D15" s="30"/>
      <c r="E15" s="30"/>
    </row>
    <row r="16" spans="1:10" x14ac:dyDescent="0.25">
      <c r="A16" s="5" t="s">
        <v>19</v>
      </c>
      <c r="B16" s="30"/>
      <c r="C16" s="30"/>
      <c r="D16" s="30"/>
      <c r="E16" s="30"/>
    </row>
    <row r="17" spans="1:9" ht="8.4499999999999993" customHeight="1" x14ac:dyDescent="0.25">
      <c r="B17" s="30"/>
      <c r="C17" s="30"/>
      <c r="D17" s="30"/>
      <c r="E17" s="30"/>
    </row>
    <row r="18" spans="1:9" x14ac:dyDescent="0.25">
      <c r="B18" s="31" t="s">
        <v>9</v>
      </c>
      <c r="C18" s="32"/>
      <c r="D18" s="33" t="s">
        <v>10</v>
      </c>
      <c r="E18" s="34"/>
    </row>
    <row r="19" spans="1:9" x14ac:dyDescent="0.25">
      <c r="A19" s="4" t="s">
        <v>1</v>
      </c>
      <c r="B19" s="35">
        <f>SUM(B26:C29)</f>
        <v>2</v>
      </c>
      <c r="C19" s="36"/>
      <c r="D19" s="21">
        <f>B8/B19</f>
        <v>12999.955</v>
      </c>
      <c r="E19" s="23"/>
    </row>
    <row r="20" spans="1:9" ht="45" x14ac:dyDescent="0.25">
      <c r="A20" s="4" t="s">
        <v>2</v>
      </c>
      <c r="B20" s="37">
        <f>SUM(E26:F29)</f>
        <v>26</v>
      </c>
      <c r="C20" s="38"/>
      <c r="D20" s="39">
        <f>B9/B20</f>
        <v>773.64730769230732</v>
      </c>
      <c r="E20" s="40"/>
    </row>
    <row r="22" spans="1:9" ht="28.15" customHeight="1" x14ac:dyDescent="0.25">
      <c r="A22" s="19" t="s">
        <v>5</v>
      </c>
      <c r="B22" s="19"/>
      <c r="C22" s="19"/>
      <c r="D22" s="19"/>
      <c r="E22" s="19"/>
      <c r="F22" s="19"/>
      <c r="G22" s="19"/>
      <c r="H22" s="19"/>
      <c r="I22" s="19"/>
    </row>
    <row r="23" spans="1:9" ht="19.5" customHeight="1" x14ac:dyDescent="0.25">
      <c r="A23" s="19" t="s">
        <v>15</v>
      </c>
      <c r="B23" s="19"/>
      <c r="C23" s="19"/>
      <c r="D23" s="19"/>
      <c r="E23" s="19"/>
      <c r="F23" s="19"/>
      <c r="G23" s="19"/>
      <c r="H23" s="19"/>
      <c r="I23" s="19"/>
    </row>
    <row r="24" spans="1:9" ht="56.25" customHeight="1" x14ac:dyDescent="0.25">
      <c r="A24" s="20" t="s">
        <v>18</v>
      </c>
      <c r="B24" s="20"/>
      <c r="C24" s="20"/>
      <c r="D24" s="20"/>
      <c r="E24" s="20"/>
      <c r="F24" s="20"/>
      <c r="G24" s="20"/>
      <c r="H24" s="20"/>
      <c r="I24" s="20"/>
    </row>
    <row r="25" spans="1:9" s="7" customFormat="1" ht="45.6" customHeight="1" x14ac:dyDescent="0.25">
      <c r="A25" s="6" t="s">
        <v>17</v>
      </c>
      <c r="B25" s="14" t="s">
        <v>1</v>
      </c>
      <c r="C25" s="15"/>
      <c r="D25" s="9" t="s">
        <v>16</v>
      </c>
      <c r="E25" s="14" t="s">
        <v>2</v>
      </c>
      <c r="F25" s="15"/>
      <c r="G25" s="10" t="str">
        <f>D25</f>
        <v>%</v>
      </c>
      <c r="H25" s="8" t="s">
        <v>6</v>
      </c>
      <c r="I25" s="10" t="str">
        <f>D25</f>
        <v>%</v>
      </c>
    </row>
    <row r="26" spans="1:9" s="30" customFormat="1" x14ac:dyDescent="0.25">
      <c r="A26" s="43" t="s">
        <v>22</v>
      </c>
      <c r="B26" s="31"/>
      <c r="C26" s="32"/>
      <c r="D26" s="41"/>
      <c r="E26" s="31"/>
      <c r="F26" s="32"/>
      <c r="G26" s="42">
        <f>E26/(E$26+E$27+E$28+E$29)</f>
        <v>0</v>
      </c>
      <c r="H26" s="44">
        <f>B26+E26</f>
        <v>0</v>
      </c>
      <c r="I26" s="42">
        <f>H26/(H$26+H$27+H$28+H$29)</f>
        <v>0</v>
      </c>
    </row>
    <row r="27" spans="1:9" s="30" customFormat="1" x14ac:dyDescent="0.25">
      <c r="A27" s="43" t="s">
        <v>23</v>
      </c>
      <c r="B27" s="31"/>
      <c r="C27" s="32"/>
      <c r="D27" s="41"/>
      <c r="E27" s="31">
        <v>2</v>
      </c>
      <c r="F27" s="32"/>
      <c r="G27" s="42">
        <f t="shared" ref="G27:G29" si="0">E27/(E$26+E$27+E$28+E$29)</f>
        <v>7.6923076923076927E-2</v>
      </c>
      <c r="H27" s="44">
        <f t="shared" ref="H27:H29" si="1">B27+E27</f>
        <v>2</v>
      </c>
      <c r="I27" s="42">
        <f t="shared" ref="I27:I29" si="2">H27/(H$26+H$27+H$28+H$29)</f>
        <v>7.1428571428571425E-2</v>
      </c>
    </row>
    <row r="28" spans="1:9" s="30" customFormat="1" x14ac:dyDescent="0.25">
      <c r="A28" s="43" t="s">
        <v>24</v>
      </c>
      <c r="B28" s="31"/>
      <c r="C28" s="32"/>
      <c r="D28" s="42">
        <f>B28/(B$28+B$29)</f>
        <v>0</v>
      </c>
      <c r="E28" s="31">
        <v>8</v>
      </c>
      <c r="F28" s="32"/>
      <c r="G28" s="42">
        <f t="shared" si="0"/>
        <v>0.30769230769230771</v>
      </c>
      <c r="H28" s="44">
        <f t="shared" si="1"/>
        <v>8</v>
      </c>
      <c r="I28" s="42">
        <f t="shared" si="2"/>
        <v>0.2857142857142857</v>
      </c>
    </row>
    <row r="29" spans="1:9" s="30" customFormat="1" x14ac:dyDescent="0.25">
      <c r="A29" s="43" t="s">
        <v>25</v>
      </c>
      <c r="B29" s="31">
        <v>2</v>
      </c>
      <c r="C29" s="32"/>
      <c r="D29" s="42">
        <f>B29/(B$28+B$29)</f>
        <v>1</v>
      </c>
      <c r="E29" s="31">
        <v>16</v>
      </c>
      <c r="F29" s="32"/>
      <c r="G29" s="42">
        <f t="shared" si="0"/>
        <v>0.61538461538461542</v>
      </c>
      <c r="H29" s="44">
        <f t="shared" si="1"/>
        <v>18</v>
      </c>
      <c r="I29" s="42">
        <f t="shared" si="2"/>
        <v>0.6428571428571429</v>
      </c>
    </row>
    <row r="30" spans="1:9" s="30" customFormat="1" ht="7.9" customHeight="1" x14ac:dyDescent="0.25">
      <c r="H30" s="45"/>
      <c r="I30" s="45"/>
    </row>
    <row r="31" spans="1:9" s="30" customFormat="1" x14ac:dyDescent="0.25">
      <c r="A31" s="30" t="s">
        <v>11</v>
      </c>
      <c r="H31" s="45"/>
      <c r="I31" s="45"/>
    </row>
    <row r="32" spans="1:9" s="30" customFormat="1" x14ac:dyDescent="0.25">
      <c r="A32" s="30" t="s">
        <v>12</v>
      </c>
      <c r="H32" s="45"/>
      <c r="I32" s="45"/>
    </row>
    <row r="33" spans="1:9" s="30" customFormat="1" x14ac:dyDescent="0.25">
      <c r="A33" s="30" t="s">
        <v>30</v>
      </c>
      <c r="H33" s="45"/>
      <c r="I33" s="45"/>
    </row>
    <row r="34" spans="1:9" s="30" customFormat="1" x14ac:dyDescent="0.25">
      <c r="A34" s="30" t="s">
        <v>29</v>
      </c>
      <c r="H34" s="45"/>
      <c r="I34" s="45"/>
    </row>
    <row r="35" spans="1:9" s="30" customFormat="1" ht="4.5" customHeight="1" x14ac:dyDescent="0.25">
      <c r="H35" s="45"/>
      <c r="I35" s="45"/>
    </row>
    <row r="36" spans="1:9" s="30" customFormat="1" x14ac:dyDescent="0.25">
      <c r="A36" s="30" t="s">
        <v>13</v>
      </c>
      <c r="H36" s="45"/>
      <c r="I36" s="45"/>
    </row>
    <row r="37" spans="1:9" s="30" customFormat="1" x14ac:dyDescent="0.25">
      <c r="A37" s="30" t="s">
        <v>14</v>
      </c>
      <c r="H37" s="45"/>
      <c r="I37" s="45"/>
    </row>
    <row r="38" spans="1:9" s="30" customFormat="1" x14ac:dyDescent="0.25">
      <c r="A38" s="30" t="s">
        <v>31</v>
      </c>
      <c r="H38" s="45"/>
      <c r="I38" s="45"/>
    </row>
    <row r="39" spans="1:9" s="30" customFormat="1" x14ac:dyDescent="0.25">
      <c r="A39" s="30" t="s">
        <v>20</v>
      </c>
      <c r="H39" s="45"/>
      <c r="I39" s="45"/>
    </row>
    <row r="40" spans="1:9" s="30" customFormat="1" x14ac:dyDescent="0.25">
      <c r="A40" s="30" t="s">
        <v>32</v>
      </c>
      <c r="H40" s="45"/>
      <c r="I40" s="45"/>
    </row>
    <row r="41" spans="1:9" s="30" customFormat="1" x14ac:dyDescent="0.25">
      <c r="A41" s="30" t="s">
        <v>26</v>
      </c>
      <c r="H41" s="45"/>
      <c r="I41" s="45"/>
    </row>
    <row r="42" spans="1:9" s="30" customFormat="1" x14ac:dyDescent="0.25">
      <c r="A42" s="30" t="s">
        <v>21</v>
      </c>
      <c r="H42" s="45"/>
      <c r="I42" s="45"/>
    </row>
    <row r="43" spans="1:9" ht="15.75" customHeight="1" x14ac:dyDescent="0.25">
      <c r="A43" s="11"/>
    </row>
    <row r="44" spans="1:9" ht="15.75" x14ac:dyDescent="0.25">
      <c r="A44" s="11"/>
    </row>
    <row r="45" spans="1:9" ht="15.75" x14ac:dyDescent="0.25">
      <c r="A45" s="11"/>
    </row>
  </sheetData>
  <mergeCells count="28">
    <mergeCell ref="B8:C8"/>
    <mergeCell ref="D8:E8"/>
    <mergeCell ref="E29:F29"/>
    <mergeCell ref="B20:C20"/>
    <mergeCell ref="D20:E20"/>
    <mergeCell ref="E28:F28"/>
    <mergeCell ref="A23:I23"/>
    <mergeCell ref="A24:I24"/>
    <mergeCell ref="B28:C28"/>
    <mergeCell ref="B29:C29"/>
    <mergeCell ref="A22:I22"/>
    <mergeCell ref="E25:F25"/>
    <mergeCell ref="A5:J5"/>
    <mergeCell ref="E26:F26"/>
    <mergeCell ref="E27:F27"/>
    <mergeCell ref="B10:C10"/>
    <mergeCell ref="D10:E10"/>
    <mergeCell ref="B25:C25"/>
    <mergeCell ref="B26:C26"/>
    <mergeCell ref="B27:C27"/>
    <mergeCell ref="B9:C9"/>
    <mergeCell ref="D9:E9"/>
    <mergeCell ref="B18:C18"/>
    <mergeCell ref="D18:E18"/>
    <mergeCell ref="B19:C19"/>
    <mergeCell ref="D19:E19"/>
    <mergeCell ref="B7:C7"/>
    <mergeCell ref="D7:E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2020-09-17T11:03:18Z</dcterms:modified>
</cp:coreProperties>
</file>