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F87E958A-55FA-446F-B035-5F324C096A7B}" xr6:coauthVersionLast="47" xr6:coauthVersionMax="47" xr10:uidLastSave="{00000000-0000-0000-0000-000000000000}"/>
  <bookViews>
    <workbookView xWindow="-108" yWindow="-108" windowWidth="23256" windowHeight="12456" xr2:uid="{00000000-000D-0000-FFFF-FFFF00000000}"/>
  </bookViews>
  <sheets>
    <sheet name="Foglio1" sheetId="1" r:id="rId1"/>
    <sheet name="Foglio2" sheetId="2" r:id="rId2"/>
    <sheet name="Foglio3" sheetId="3" r:id="rId3"/>
  </sheets>
  <externalReferences>
    <externalReference r:id="rId4"/>
  </externalReferences>
  <definedNames>
    <definedName name="_xlnm.Print_Area" localSheetId="0">Foglio1!$A$1:$J$42</definedName>
  </definedNames>
  <calcPr calcId="181029"/>
</workbook>
</file>

<file path=xl/calcChain.xml><?xml version="1.0" encoding="utf-8"?>
<calcChain xmlns="http://schemas.openxmlformats.org/spreadsheetml/2006/main">
  <c r="D9" i="1" l="1"/>
  <c r="D8" i="1"/>
  <c r="B9" i="1"/>
  <c r="B8" i="1"/>
  <c r="D26" i="1" l="1"/>
  <c r="D27" i="1"/>
  <c r="D28" i="1"/>
  <c r="D29" i="1"/>
  <c r="G27" i="1" l="1"/>
  <c r="G28" i="1"/>
  <c r="G29" i="1"/>
  <c r="G26" i="1"/>
  <c r="I25" i="1"/>
  <c r="H27" i="1"/>
  <c r="H28" i="1"/>
  <c r="H29" i="1"/>
  <c r="H26" i="1"/>
  <c r="G25" i="1"/>
  <c r="I28" i="1" l="1"/>
  <c r="I27" i="1"/>
  <c r="I29" i="1"/>
  <c r="I26" i="1"/>
  <c r="D20" i="1"/>
  <c r="D19" i="1"/>
  <c r="B10" i="1" l="1"/>
  <c r="D10" i="1"/>
</calcChain>
</file>

<file path=xl/sharedStrings.xml><?xml version="1.0" encoding="utf-8"?>
<sst xmlns="http://schemas.openxmlformats.org/spreadsheetml/2006/main" count="33" uniqueCount="28">
  <si>
    <t>Ammontare complessivo dei premi collegati alla performance stanziati ed effettivamente distribuiti</t>
  </si>
  <si>
    <t>Dirigenti</t>
  </si>
  <si>
    <t xml:space="preserve">Non dirigenti personale del comparto </t>
  </si>
  <si>
    <t>Riferimento normativo: Art. 20, c. 2, d.lgs. 33/2013</t>
  </si>
  <si>
    <t>Riferimento normativo: Art. 20, c. 1, d.lgs. 33/2013</t>
  </si>
  <si>
    <t>Distribuzione del trattamento accessorio, in forma aggregata, al fine di dare conto del livello di selettività utilizzato nella distribuzione dei premi e degli incentivi</t>
  </si>
  <si>
    <t>Totale</t>
  </si>
  <si>
    <t>Premi stanziati</t>
  </si>
  <si>
    <t>Premi distribuiti</t>
  </si>
  <si>
    <t>N. dipendenti</t>
  </si>
  <si>
    <t>Premio mediamente conseguibile</t>
  </si>
  <si>
    <t xml:space="preserve">Grado di differenziazione dell'utilizzo della premialità sia per i dirigenti che per i dipendenti </t>
  </si>
  <si>
    <t>%</t>
  </si>
  <si>
    <t>Valutazione</t>
  </si>
  <si>
    <t>Entità del premio mediamente conseguibile dal personale dirigenziale e non dirigenziale</t>
  </si>
  <si>
    <t>00,00-50,00</t>
  </si>
  <si>
    <t>50,01-70,00</t>
  </si>
  <si>
    <t>70,01-90,00</t>
  </si>
  <si>
    <t>90,01-100,00</t>
  </si>
  <si>
    <t>La tabella che segue evidenzia in sintesi gli esiti del processo di valutazione del grado di raggiungimento degli obiettivi  e della performance individuale dei dirigenti e del personale di comparto. Gli obiettivi di performance organizzativa sono stati raggiunti.</t>
  </si>
  <si>
    <t xml:space="preserve">Il Direttore ha ottenuto una valutazione complessiva &gt; 90% ed una retribuzione di risultato </t>
  </si>
  <si>
    <t>pari al 100% di quella potenziale.</t>
  </si>
  <si>
    <t xml:space="preserve">L’unico dirigente ha ottenuto una valutazione complessiva &gt;90% ed una retribuzione di  </t>
  </si>
  <si>
    <t>risultato pari al 100% di quella potenziale.</t>
  </si>
  <si>
    <t>Ammontare complessivo dei premi ( Anno 2025):</t>
  </si>
  <si>
    <t>Dati relativi ai premi (Anno 2025):</t>
  </si>
  <si>
    <t>Il personale non dirigente in relazione alla performance ha ottenuto una retribuzione di risultato (per le posizioni organizzative) ed ha partecipato alla ripartizione del fondo produttività in misura rapportata al punteggio della valutazione della performance individuale conseguito ed al parametro di categoria, 21 dipendenti hanno ottenuto una valutazione complessiva &gt; 90% ed una retribuzione pari al 100% di quella potenziale, 3 dipendenti hanno ottenuto una valutazione complessiva &gt; 70% e ≤ 90% ed una retribuzione pari all’ 80% di quella potenziale.</t>
  </si>
  <si>
    <r>
      <t>Il numero dei dipendenti che hanno percepito il Premio Valutazioni elevate è pari a</t>
    </r>
    <r>
      <rPr>
        <sz val="11"/>
        <color rgb="FFFF0000"/>
        <rFont val="Calibri"/>
        <family val="2"/>
        <scheme val="minor"/>
      </rPr>
      <t xml:space="preserve"> 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</si>
</sst>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410]\ * #,##0.00_-;\-[$€-410]\ * #,##0.00_-;_-[$€-410]\ *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sz val="12"/>
      <color theme="1"/>
      <name val="Calibri"/>
      <family val="2"/>
    </font>
    <font>
      <sz val="11"/>
      <color rgb="FFFF0000"/>
      <name val="Calibri"/>
      <family val="2"/>
      <scheme val="minor"/>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wrapText="1"/>
    </xf>
    <xf numFmtId="0" fontId="5" fillId="0" borderId="0" xfId="0" applyFont="1" applyAlignment="1">
      <alignment horizontal="justify"/>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0" borderId="4" xfId="0" quotePrefix="1" applyBorder="1"/>
    <xf numFmtId="0" fontId="0" fillId="0" borderId="3" xfId="0" applyBorder="1" applyAlignment="1">
      <alignment horizontal="center"/>
    </xf>
    <xf numFmtId="10" fontId="0" fillId="0" borderId="1" xfId="2" applyNumberFormat="1" applyFont="1" applyFill="1" applyBorder="1" applyAlignment="1">
      <alignment horizontal="center"/>
    </xf>
    <xf numFmtId="0" fontId="0" fillId="0" borderId="4" xfId="0" applyBorder="1" applyAlignment="1">
      <alignment wrapText="1"/>
    </xf>
    <xf numFmtId="0" fontId="0" fillId="0" borderId="0" xfId="0" applyAlignment="1">
      <alignment horizontal="right"/>
    </xf>
    <xf numFmtId="0" fontId="4" fillId="0" borderId="0" xfId="0" applyFont="1"/>
    <xf numFmtId="9" fontId="0" fillId="0" borderId="1" xfId="2" applyFont="1" applyFill="1" applyBorder="1" applyAlignment="1">
      <alignment horizontal="center"/>
    </xf>
    <xf numFmtId="0" fontId="0" fillId="0" borderId="0" xfId="0" applyAlignment="1">
      <alignment wrapText="1"/>
    </xf>
    <xf numFmtId="0" fontId="4" fillId="0" borderId="0" xfId="0" applyFont="1" applyAlignment="1">
      <alignment horizontal="center" wrapText="1"/>
    </xf>
    <xf numFmtId="0" fontId="0" fillId="0" borderId="3" xfId="0" applyBorder="1" applyAlignment="1">
      <alignment horizontal="center"/>
    </xf>
    <xf numFmtId="0" fontId="0" fillId="0" borderId="2" xfId="0" applyBorder="1" applyAlignment="1">
      <alignment horizontal="center"/>
    </xf>
    <xf numFmtId="164" fontId="0" fillId="0" borderId="5" xfId="0" applyNumberFormat="1" applyBorder="1" applyAlignment="1">
      <alignment horizont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164" fontId="3" fillId="0" borderId="3" xfId="0" applyNumberFormat="1" applyFont="1" applyBorder="1" applyAlignment="1">
      <alignment horizontal="center"/>
    </xf>
    <xf numFmtId="164" fontId="3" fillId="0" borderId="2" xfId="0" applyNumberFormat="1" applyFont="1" applyBorder="1" applyAlignment="1">
      <alignment horizontal="center"/>
    </xf>
    <xf numFmtId="164" fontId="3" fillId="0" borderId="1" xfId="0" applyNumberFormat="1" applyFont="1" applyBorder="1" applyAlignment="1">
      <alignment horizontal="center"/>
    </xf>
    <xf numFmtId="0" fontId="0" fillId="0" borderId="3" xfId="0" applyBorder="1" applyAlignment="1">
      <alignment horizontal="center" wrapText="1"/>
    </xf>
    <xf numFmtId="0" fontId="0" fillId="0" borderId="1" xfId="0" applyBorder="1" applyAlignment="1">
      <alignment horizontal="center" wrapText="1"/>
    </xf>
    <xf numFmtId="0" fontId="0" fillId="0" borderId="3" xfId="1" applyNumberFormat="1" applyFont="1" applyFill="1" applyBorder="1" applyAlignment="1">
      <alignment horizontal="center"/>
    </xf>
    <xf numFmtId="0" fontId="0" fillId="0" borderId="2" xfId="1" applyNumberFormat="1" applyFont="1" applyFill="1" applyBorder="1" applyAlignment="1">
      <alignment horizontal="center"/>
    </xf>
    <xf numFmtId="164" fontId="0" fillId="0" borderId="3" xfId="0" applyNumberFormat="1" applyBorder="1" applyAlignment="1">
      <alignment horizontal="center"/>
    </xf>
    <xf numFmtId="164" fontId="0" fillId="0" borderId="1" xfId="0" applyNumberForma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164" fontId="0" fillId="0" borderId="2" xfId="0" applyNumberFormat="1" applyBorder="1" applyAlignment="1">
      <alignment horizontal="center"/>
    </xf>
    <xf numFmtId="0" fontId="1" fillId="0" borderId="3" xfId="1" applyNumberFormat="1" applyFill="1" applyBorder="1" applyAlignment="1">
      <alignment horizontal="center"/>
    </xf>
    <xf numFmtId="0" fontId="1" fillId="0" borderId="2" xfId="1" applyNumberFormat="1" applyFill="1" applyBorder="1" applyAlignment="1">
      <alignment horizontal="center"/>
    </xf>
    <xf numFmtId="164" fontId="1" fillId="0" borderId="3" xfId="0" applyNumberFormat="1" applyFont="1" applyBorder="1" applyAlignment="1">
      <alignment horizontal="center"/>
    </xf>
    <xf numFmtId="164" fontId="1" fillId="0" borderId="1" xfId="0" applyNumberFormat="1" applyFont="1" applyBorder="1" applyAlignment="1">
      <alignment horizontal="center"/>
    </xf>
    <xf numFmtId="0" fontId="4" fillId="0" borderId="0" xfId="0" applyFont="1" applyAlignment="1">
      <alignment horizontal="left" wrapText="1"/>
    </xf>
    <xf numFmtId="0" fontId="0" fillId="0" borderId="6" xfId="0" applyBorder="1" applyAlignment="1">
      <alignment horizontal="lef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A%20Ammontare%20premi%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s>
    <sheetDataSet>
      <sheetData sheetId="0">
        <row r="6">
          <cell r="E6">
            <v>39442.576109589034</v>
          </cell>
          <cell r="F6">
            <v>39442.179999999993</v>
          </cell>
        </row>
        <row r="8">
          <cell r="B8">
            <v>21008.639999999999</v>
          </cell>
          <cell r="C8">
            <v>21008.639999999999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5"/>
  <sheetViews>
    <sheetView tabSelected="1" workbookViewId="0">
      <selection activeCell="B8" sqref="B8:C8"/>
    </sheetView>
  </sheetViews>
  <sheetFormatPr defaultRowHeight="14.4" x14ac:dyDescent="0.3"/>
  <cols>
    <col min="1" max="1" width="17.6640625" customWidth="1"/>
    <col min="2" max="6" width="7.6640625" customWidth="1"/>
    <col min="8" max="9" width="8.88671875" style="2"/>
    <col min="11" max="11" width="14.109375" customWidth="1"/>
  </cols>
  <sheetData>
    <row r="1" spans="1:10" x14ac:dyDescent="0.3">
      <c r="A1" t="s">
        <v>4</v>
      </c>
    </row>
    <row r="3" spans="1:10" x14ac:dyDescent="0.3">
      <c r="A3" s="1" t="s">
        <v>24</v>
      </c>
    </row>
    <row r="4" spans="1:10" x14ac:dyDescent="0.3">
      <c r="A4" s="1"/>
    </row>
    <row r="5" spans="1:10" ht="13.2" customHeight="1" x14ac:dyDescent="0.3">
      <c r="A5" s="17" t="s">
        <v>0</v>
      </c>
      <c r="B5" s="17"/>
      <c r="C5" s="17"/>
      <c r="D5" s="17"/>
      <c r="E5" s="17"/>
      <c r="F5" s="17"/>
      <c r="G5" s="17"/>
      <c r="H5" s="17"/>
      <c r="I5" s="17"/>
      <c r="J5" s="16"/>
    </row>
    <row r="7" spans="1:10" x14ac:dyDescent="0.3">
      <c r="B7" s="34" t="s">
        <v>7</v>
      </c>
      <c r="C7" s="35"/>
      <c r="D7" s="34" t="s">
        <v>8</v>
      </c>
      <c r="E7" s="36"/>
    </row>
    <row r="8" spans="1:10" x14ac:dyDescent="0.3">
      <c r="A8" s="12" t="s">
        <v>1</v>
      </c>
      <c r="B8" s="32">
        <f>[1]Foglio1!$B$8</f>
        <v>21008.639999999999</v>
      </c>
      <c r="C8" s="37"/>
      <c r="D8" s="32">
        <f>[1]Foglio1!$C$8</f>
        <v>21008.639999999999</v>
      </c>
      <c r="E8" s="33"/>
    </row>
    <row r="9" spans="1:10" ht="43.2" x14ac:dyDescent="0.3">
      <c r="A9" s="12" t="s">
        <v>2</v>
      </c>
      <c r="B9" s="25">
        <f>[1]Foglio1!$E$6</f>
        <v>39442.576109589034</v>
      </c>
      <c r="C9" s="26"/>
      <c r="D9" s="25">
        <f>[1]Foglio1!$F$6</f>
        <v>39442.179999999993</v>
      </c>
      <c r="E9" s="27"/>
    </row>
    <row r="10" spans="1:10" x14ac:dyDescent="0.3">
      <c r="A10" s="13" t="s">
        <v>6</v>
      </c>
      <c r="B10" s="20">
        <f>SUM(B8:C9)</f>
        <v>60451.216109589033</v>
      </c>
      <c r="C10" s="21"/>
      <c r="D10" s="20">
        <f>SUM(D8:E9)</f>
        <v>60450.819999999992</v>
      </c>
      <c r="E10" s="22"/>
    </row>
    <row r="12" spans="1:10" x14ac:dyDescent="0.3">
      <c r="A12" t="s">
        <v>3</v>
      </c>
    </row>
    <row r="13" spans="1:10" ht="6" customHeight="1" x14ac:dyDescent="0.3"/>
    <row r="14" spans="1:10" x14ac:dyDescent="0.3">
      <c r="A14" s="1" t="s">
        <v>25</v>
      </c>
    </row>
    <row r="15" spans="1:10" ht="6" customHeight="1" x14ac:dyDescent="0.3"/>
    <row r="16" spans="1:10" x14ac:dyDescent="0.3">
      <c r="A16" s="14" t="s">
        <v>14</v>
      </c>
    </row>
    <row r="17" spans="1:9" ht="8.4" customHeight="1" x14ac:dyDescent="0.3"/>
    <row r="18" spans="1:9" x14ac:dyDescent="0.3">
      <c r="B18" s="18" t="s">
        <v>9</v>
      </c>
      <c r="C18" s="19"/>
      <c r="D18" s="28" t="s">
        <v>10</v>
      </c>
      <c r="E18" s="29"/>
    </row>
    <row r="19" spans="1:9" x14ac:dyDescent="0.3">
      <c r="A19" s="12" t="s">
        <v>1</v>
      </c>
      <c r="B19" s="30">
        <v>2</v>
      </c>
      <c r="C19" s="31"/>
      <c r="D19" s="32">
        <f>B8/B19</f>
        <v>10504.32</v>
      </c>
      <c r="E19" s="33"/>
    </row>
    <row r="20" spans="1:9" ht="43.2" x14ac:dyDescent="0.3">
      <c r="A20" s="12" t="s">
        <v>2</v>
      </c>
      <c r="B20" s="38">
        <v>24</v>
      </c>
      <c r="C20" s="39"/>
      <c r="D20" s="40">
        <f>B9/B20</f>
        <v>1643.4406712328764</v>
      </c>
      <c r="E20" s="41"/>
    </row>
    <row r="22" spans="1:9" ht="28.2" customHeight="1" x14ac:dyDescent="0.3">
      <c r="A22" s="42" t="s">
        <v>5</v>
      </c>
      <c r="B22" s="42"/>
      <c r="C22" s="42"/>
      <c r="D22" s="42"/>
      <c r="E22" s="42"/>
      <c r="F22" s="42"/>
      <c r="G22" s="42"/>
      <c r="H22" s="42"/>
      <c r="I22" s="42"/>
    </row>
    <row r="23" spans="1:9" ht="19.5" customHeight="1" x14ac:dyDescent="0.3">
      <c r="A23" s="42" t="s">
        <v>11</v>
      </c>
      <c r="B23" s="42"/>
      <c r="C23" s="42"/>
      <c r="D23" s="42"/>
      <c r="E23" s="42"/>
      <c r="F23" s="42"/>
      <c r="G23" s="42"/>
      <c r="H23" s="42"/>
      <c r="I23" s="42"/>
    </row>
    <row r="24" spans="1:9" ht="56.25" customHeight="1" x14ac:dyDescent="0.3">
      <c r="A24" s="43" t="s">
        <v>19</v>
      </c>
      <c r="B24" s="43"/>
      <c r="C24" s="43"/>
      <c r="D24" s="43"/>
      <c r="E24" s="43"/>
      <c r="F24" s="43"/>
      <c r="G24" s="43"/>
      <c r="H24" s="43"/>
      <c r="I24" s="43"/>
    </row>
    <row r="25" spans="1:9" s="3" customFormat="1" ht="51" customHeight="1" x14ac:dyDescent="0.3">
      <c r="A25" s="5" t="s">
        <v>13</v>
      </c>
      <c r="B25" s="23" t="s">
        <v>1</v>
      </c>
      <c r="C25" s="24"/>
      <c r="D25" s="7" t="s">
        <v>12</v>
      </c>
      <c r="E25" s="23" t="s">
        <v>2</v>
      </c>
      <c r="F25" s="24"/>
      <c r="G25" s="8" t="str">
        <f>D25</f>
        <v>%</v>
      </c>
      <c r="H25" s="6" t="s">
        <v>6</v>
      </c>
      <c r="I25" s="8" t="str">
        <f>D25</f>
        <v>%</v>
      </c>
    </row>
    <row r="26" spans="1:9" x14ac:dyDescent="0.3">
      <c r="A26" s="9" t="s">
        <v>15</v>
      </c>
      <c r="B26" s="18"/>
      <c r="C26" s="19"/>
      <c r="D26" s="11">
        <f t="shared" ref="D26:D28" si="0">B26/(B$26+B$27+B$28+B$29)</f>
        <v>0</v>
      </c>
      <c r="E26" s="18"/>
      <c r="F26" s="19"/>
      <c r="G26" s="11">
        <f>E26/(E$26+E$27+E$28+E$29)</f>
        <v>0</v>
      </c>
      <c r="H26" s="10">
        <f>B26+E26</f>
        <v>0</v>
      </c>
      <c r="I26" s="11">
        <f>H26/(H$26+H$27+H$28+H$29)</f>
        <v>0</v>
      </c>
    </row>
    <row r="27" spans="1:9" x14ac:dyDescent="0.3">
      <c r="A27" s="9" t="s">
        <v>16</v>
      </c>
      <c r="B27" s="18"/>
      <c r="C27" s="19"/>
      <c r="D27" s="11">
        <f t="shared" si="0"/>
        <v>0</v>
      </c>
      <c r="E27" s="18">
        <v>0</v>
      </c>
      <c r="F27" s="19"/>
      <c r="G27" s="11">
        <f t="shared" ref="G27:G29" si="1">E27/(E$26+E$27+E$28+E$29)</f>
        <v>0</v>
      </c>
      <c r="H27" s="10">
        <f t="shared" ref="H27:H29" si="2">B27+E27</f>
        <v>0</v>
      </c>
      <c r="I27" s="11">
        <f t="shared" ref="I27:I29" si="3">H27/(H$26+H$27+H$28+H$29)</f>
        <v>0</v>
      </c>
    </row>
    <row r="28" spans="1:9" x14ac:dyDescent="0.3">
      <c r="A28" s="9" t="s">
        <v>17</v>
      </c>
      <c r="B28" s="18"/>
      <c r="C28" s="19"/>
      <c r="D28" s="11">
        <f t="shared" si="0"/>
        <v>0</v>
      </c>
      <c r="E28" s="18">
        <v>3</v>
      </c>
      <c r="F28" s="19"/>
      <c r="G28" s="11">
        <f t="shared" si="1"/>
        <v>0.125</v>
      </c>
      <c r="H28" s="10">
        <f t="shared" si="2"/>
        <v>3</v>
      </c>
      <c r="I28" s="11">
        <f t="shared" si="3"/>
        <v>0.11538461538461539</v>
      </c>
    </row>
    <row r="29" spans="1:9" x14ac:dyDescent="0.3">
      <c r="A29" s="9" t="s">
        <v>18</v>
      </c>
      <c r="B29" s="18">
        <v>2</v>
      </c>
      <c r="C29" s="19"/>
      <c r="D29" s="15">
        <f>B29/(B$26+B$27+B$28+B$29)</f>
        <v>1</v>
      </c>
      <c r="E29" s="18">
        <v>21</v>
      </c>
      <c r="F29" s="19"/>
      <c r="G29" s="11">
        <f t="shared" si="1"/>
        <v>0.875</v>
      </c>
      <c r="H29" s="10">
        <f t="shared" si="2"/>
        <v>23</v>
      </c>
      <c r="I29" s="11">
        <f t="shared" si="3"/>
        <v>0.88461538461538458</v>
      </c>
    </row>
    <row r="30" spans="1:9" ht="7.95" customHeight="1" x14ac:dyDescent="0.3"/>
    <row r="31" spans="1:9" x14ac:dyDescent="0.3">
      <c r="A31" t="s">
        <v>20</v>
      </c>
    </row>
    <row r="32" spans="1:9" x14ac:dyDescent="0.3">
      <c r="A32" t="s">
        <v>21</v>
      </c>
    </row>
    <row r="33" spans="1:10" x14ac:dyDescent="0.3">
      <c r="A33" t="s">
        <v>22</v>
      </c>
    </row>
    <row r="34" spans="1:10" x14ac:dyDescent="0.3">
      <c r="A34" t="s">
        <v>23</v>
      </c>
    </row>
    <row r="35" spans="1:10" ht="14.4" customHeight="1" x14ac:dyDescent="0.3"/>
    <row r="36" spans="1:10" ht="109.2" customHeight="1" x14ac:dyDescent="0.3">
      <c r="A36" s="16" t="s">
        <v>26</v>
      </c>
      <c r="B36" s="16"/>
      <c r="C36" s="16"/>
      <c r="D36" s="16"/>
      <c r="E36" s="16"/>
      <c r="F36" s="16"/>
      <c r="G36" s="16"/>
      <c r="H36" s="16"/>
      <c r="I36" s="16"/>
      <c r="J36" s="16"/>
    </row>
    <row r="38" spans="1:10" ht="15.75" customHeight="1" x14ac:dyDescent="0.3">
      <c r="A38" s="16" t="s">
        <v>27</v>
      </c>
      <c r="B38" s="16"/>
      <c r="C38" s="16"/>
      <c r="D38" s="16"/>
      <c r="E38" s="16"/>
      <c r="F38" s="16"/>
      <c r="G38" s="16"/>
      <c r="H38" s="16"/>
      <c r="I38" s="16"/>
      <c r="J38" s="16"/>
    </row>
    <row r="43" spans="1:10" ht="15.75" customHeight="1" x14ac:dyDescent="0.3">
      <c r="A43" s="4"/>
    </row>
    <row r="44" spans="1:10" ht="15.6" x14ac:dyDescent="0.3">
      <c r="A44" s="4"/>
    </row>
    <row r="45" spans="1:10" ht="15.6" x14ac:dyDescent="0.3">
      <c r="A45" s="4"/>
    </row>
  </sheetData>
  <mergeCells count="30">
    <mergeCell ref="B7:C7"/>
    <mergeCell ref="D7:E7"/>
    <mergeCell ref="B8:C8"/>
    <mergeCell ref="D8:E8"/>
    <mergeCell ref="E29:F29"/>
    <mergeCell ref="B20:C20"/>
    <mergeCell ref="D20:E20"/>
    <mergeCell ref="E28:F28"/>
    <mergeCell ref="A23:I23"/>
    <mergeCell ref="A24:I24"/>
    <mergeCell ref="B28:C28"/>
    <mergeCell ref="B29:C29"/>
    <mergeCell ref="A22:I22"/>
    <mergeCell ref="E25:F25"/>
    <mergeCell ref="A36:J36"/>
    <mergeCell ref="A38:J38"/>
    <mergeCell ref="A5:J5"/>
    <mergeCell ref="E26:F26"/>
    <mergeCell ref="E27:F27"/>
    <mergeCell ref="B10:C10"/>
    <mergeCell ref="D10:E10"/>
    <mergeCell ref="B25:C25"/>
    <mergeCell ref="B26:C26"/>
    <mergeCell ref="B27:C27"/>
    <mergeCell ref="B9:C9"/>
    <mergeCell ref="D9:E9"/>
    <mergeCell ref="B18:C18"/>
    <mergeCell ref="D18:E18"/>
    <mergeCell ref="B19:C19"/>
    <mergeCell ref="D19:E19"/>
  </mergeCells>
  <pageMargins left="0.70866141732283472" right="0.70866141732283472" top="0.74803149606299213" bottom="0.74803149606299213" header="0.31496062992125984" footer="0.31496062992125984"/>
  <pageSetup paperSize="9" scale="94" orientation="portrait" r:id="rId1"/>
  <headerFooter>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2026-07-27T07:54:02Z</dcterms:modified>
</cp:coreProperties>
</file>